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.sulakvelidze\AppData\Local\Microsoft\Windows\INetCache\Content.Outlook\TRQ85HQP\"/>
    </mc:Choice>
  </mc:AlternateContent>
  <bookViews>
    <workbookView xWindow="360" yWindow="75" windowWidth="17115" windowHeight="11250" tabRatio="270"/>
  </bookViews>
  <sheets>
    <sheet name="Sheet3" sheetId="4" r:id="rId1"/>
  </sheets>
  <calcPr calcId="162913"/>
</workbook>
</file>

<file path=xl/calcChain.xml><?xml version="1.0" encoding="utf-8"?>
<calcChain xmlns="http://schemas.openxmlformats.org/spreadsheetml/2006/main">
  <c r="S5" i="4" l="1"/>
  <c r="S17" i="4" s="1"/>
  <c r="R5" i="4"/>
  <c r="Q5" i="4"/>
  <c r="O5" i="4"/>
  <c r="O17" i="4"/>
  <c r="P5" i="4"/>
  <c r="P17" i="4" s="1"/>
  <c r="N5" i="4"/>
  <c r="N17" i="4" s="1"/>
  <c r="F10" i="4"/>
  <c r="F9" i="4"/>
  <c r="F5" i="4" s="1"/>
  <c r="F17" i="4" s="1"/>
  <c r="E10" i="4"/>
  <c r="E5" i="4" s="1"/>
  <c r="E17" i="4" s="1"/>
  <c r="D13" i="4"/>
  <c r="D10" i="4"/>
  <c r="G5" i="4"/>
  <c r="G17" i="4" s="1"/>
  <c r="M5" i="4"/>
  <c r="M17" i="4" s="1"/>
  <c r="I5" i="4"/>
  <c r="I17" i="4" s="1"/>
  <c r="J5" i="4"/>
  <c r="J17" i="4" s="1"/>
  <c r="K5" i="4"/>
  <c r="K17" i="4" s="1"/>
  <c r="L5" i="4"/>
  <c r="L17" i="4"/>
  <c r="H5" i="4"/>
  <c r="H17" i="4" s="1"/>
  <c r="D5" i="4" l="1"/>
  <c r="D17" i="4" s="1"/>
</calcChain>
</file>

<file path=xl/sharedStrings.xml><?xml version="1.0" encoding="utf-8"?>
<sst xmlns="http://schemas.openxmlformats.org/spreadsheetml/2006/main" count="13" uniqueCount="13">
  <si>
    <t>მლნ. ლარი</t>
  </si>
  <si>
    <t>kodi</t>
  </si>
  <si>
    <t xml:space="preserve">   გადასახადები</t>
  </si>
  <si>
    <t>საშემოსავლო გადასახადი</t>
  </si>
  <si>
    <t>მოგების გადასახადი</t>
  </si>
  <si>
    <t>დამატებული ღირებულების გადასახადი</t>
  </si>
  <si>
    <t>აქციზი</t>
  </si>
  <si>
    <t>იმპორტის გადასახადი (საბაჟო გადასახადები)</t>
  </si>
  <si>
    <t>სხვა არაკლასიფიცირებული გადასახადები</t>
  </si>
  <si>
    <t>სოციალური შენატანები</t>
  </si>
  <si>
    <t>სულ გადასახადები და სოციალური შენატანები</t>
  </si>
  <si>
    <t>ქონების გადასახადი</t>
  </si>
  <si>
    <t>საქართველოს ნაერთი ბიუჯეტის გადასახადების მონაცემები წლების მიხედვით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</si>
</sst>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"/>
    <numFmt numFmtId="165" formatCode="_(* #,##0.0_);_(* \(#,##0.0\);_(* &quot;-&quot;??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Sylfaen"/>
      <family val="1"/>
    </font>
    <font>
      <sz val="11"/>
      <color theme="1"/>
      <name val="Calibri"/>
      <family val="2"/>
      <scheme val="minor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b/>
      <sz val="14"/>
      <color theme="1"/>
      <name val="Sylfaen"/>
      <family val="1"/>
    </font>
    <font>
      <sz val="14"/>
      <color theme="1"/>
      <name val="Sylfaen"/>
      <family val="1"/>
    </font>
    <font>
      <sz val="11"/>
      <color rgb="FFFF0000"/>
      <name val="Sylfaen"/>
      <family val="1"/>
    </font>
    <font>
      <b/>
      <sz val="12"/>
      <color theme="1"/>
      <name val="Sylfaen"/>
      <family val="1"/>
    </font>
    <font>
      <sz val="12"/>
      <color theme="1"/>
      <name val="Sylfaen"/>
      <family val="1"/>
    </font>
    <font>
      <b/>
      <sz val="12"/>
      <name val="Sylfae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165" fontId="4" fillId="0" borderId="0" xfId="3" applyNumberFormat="1" applyFont="1"/>
    <xf numFmtId="165" fontId="5" fillId="0" borderId="0" xfId="3" applyNumberFormat="1" applyFont="1"/>
    <xf numFmtId="0" fontId="2" fillId="0" borderId="0" xfId="1" applyFont="1" applyBorder="1" applyAlignment="1">
      <alignment vertical="center"/>
    </xf>
    <xf numFmtId="0" fontId="5" fillId="0" borderId="0" xfId="0" applyFont="1"/>
    <xf numFmtId="164" fontId="5" fillId="0" borderId="0" xfId="0" applyNumberFormat="1" applyFont="1"/>
    <xf numFmtId="0" fontId="6" fillId="0" borderId="0" xfId="0" applyFont="1" applyAlignment="1">
      <alignment horizontal="center"/>
    </xf>
    <xf numFmtId="164" fontId="4" fillId="0" borderId="0" xfId="0" applyNumberFormat="1" applyFont="1"/>
    <xf numFmtId="0" fontId="4" fillId="0" borderId="0" xfId="0" applyFont="1"/>
    <xf numFmtId="0" fontId="7" fillId="0" borderId="0" xfId="0" applyFont="1"/>
    <xf numFmtId="0" fontId="5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0" borderId="0" xfId="0" applyFont="1"/>
    <xf numFmtId="0" fontId="4" fillId="0" borderId="0" xfId="0" applyFont="1" applyAlignment="1">
      <alignment wrapText="1"/>
    </xf>
    <xf numFmtId="0" fontId="9" fillId="0" borderId="0" xfId="0" applyFont="1" applyAlignment="1">
      <alignment horizontal="center" wrapText="1"/>
    </xf>
    <xf numFmtId="164" fontId="9" fillId="0" borderId="0" xfId="0" applyNumberFormat="1" applyFont="1" applyAlignment="1">
      <alignment horizontal="center" wrapText="1"/>
    </xf>
    <xf numFmtId="0" fontId="10" fillId="0" borderId="0" xfId="0" applyFont="1" applyAlignment="1">
      <alignment horizontal="center" wrapText="1"/>
    </xf>
    <xf numFmtId="164" fontId="10" fillId="0" borderId="0" xfId="0" applyNumberFormat="1" applyFont="1" applyAlignment="1">
      <alignment horizontal="center" wrapText="1"/>
    </xf>
    <xf numFmtId="0" fontId="8" fillId="0" borderId="0" xfId="0" applyFont="1"/>
    <xf numFmtId="0" fontId="9" fillId="0" borderId="0" xfId="0" applyFont="1" applyAlignment="1">
      <alignment wrapText="1"/>
    </xf>
    <xf numFmtId="0" fontId="11" fillId="0" borderId="0" xfId="1" applyFont="1" applyBorder="1" applyAlignment="1">
      <alignment vertical="center"/>
    </xf>
    <xf numFmtId="0" fontId="11" fillId="0" borderId="0" xfId="1" applyFont="1" applyAlignment="1">
      <alignment horizontal="center" vertical="center" wrapText="1"/>
    </xf>
  </cellXfs>
  <cellStyles count="5">
    <cellStyle name="Comma" xfId="3" builtinId="3"/>
    <cellStyle name="Comma 2" xfId="2"/>
    <cellStyle name="Normal" xfId="0" builtinId="0"/>
    <cellStyle name="Normal 2" xfId="1"/>
    <cellStyle name="Percent 27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25"/>
  <sheetViews>
    <sheetView tabSelected="1" zoomScale="90" zoomScaleNormal="90" workbookViewId="0">
      <pane xSplit="2" topLeftCell="E1" activePane="topRight" state="frozen"/>
      <selection pane="topRight" activeCell="H10" sqref="H10"/>
    </sheetView>
  </sheetViews>
  <sheetFormatPr defaultRowHeight="27.75" customHeight="1" x14ac:dyDescent="0.25"/>
  <cols>
    <col min="1" max="1" width="9.140625" style="4"/>
    <col min="2" max="2" width="46" style="4" customWidth="1"/>
    <col min="3" max="3" width="9.28515625" style="4" customWidth="1"/>
    <col min="4" max="23" width="12.28515625" style="4" customWidth="1"/>
    <col min="24" max="16384" width="9.140625" style="4"/>
  </cols>
  <sheetData>
    <row r="2" spans="2:24" ht="72" customHeight="1" x14ac:dyDescent="0.35">
      <c r="B2" s="23" t="s">
        <v>12</v>
      </c>
      <c r="C2" s="15"/>
      <c r="D2" s="12">
        <v>2002</v>
      </c>
      <c r="E2" s="12">
        <v>2003</v>
      </c>
      <c r="F2" s="12">
        <v>2004</v>
      </c>
      <c r="G2" s="12">
        <v>2005</v>
      </c>
      <c r="H2" s="6">
        <v>2006</v>
      </c>
      <c r="I2" s="6">
        <v>2007</v>
      </c>
      <c r="J2" s="6">
        <v>2008</v>
      </c>
      <c r="K2" s="6">
        <v>2009</v>
      </c>
      <c r="L2" s="6">
        <v>2010</v>
      </c>
      <c r="M2" s="6">
        <v>2011</v>
      </c>
      <c r="N2" s="6">
        <v>2012</v>
      </c>
      <c r="O2" s="6">
        <v>2013</v>
      </c>
      <c r="P2" s="6">
        <v>2014</v>
      </c>
      <c r="Q2" s="6">
        <v>2015</v>
      </c>
      <c r="R2" s="6">
        <v>2016</v>
      </c>
      <c r="S2" s="6">
        <v>2017</v>
      </c>
      <c r="T2" s="6">
        <v>2018</v>
      </c>
      <c r="U2" s="14">
        <v>2019</v>
      </c>
      <c r="V2" s="14">
        <v>2020</v>
      </c>
      <c r="W2" s="14">
        <v>2021</v>
      </c>
    </row>
    <row r="3" spans="2:24" ht="27.75" customHeight="1" x14ac:dyDescent="0.25">
      <c r="B3" s="22" t="s">
        <v>0</v>
      </c>
      <c r="C3" s="10" t="s">
        <v>1</v>
      </c>
      <c r="D3" s="10"/>
      <c r="E3" s="10"/>
      <c r="F3" s="10"/>
      <c r="G3" s="10"/>
    </row>
    <row r="4" spans="2:24" ht="27.75" customHeight="1" x14ac:dyDescent="0.25">
      <c r="B4" s="3"/>
    </row>
    <row r="5" spans="2:24" ht="27.75" customHeight="1" x14ac:dyDescent="0.35">
      <c r="B5" s="14" t="s">
        <v>2</v>
      </c>
      <c r="C5" s="16">
        <v>11</v>
      </c>
      <c r="D5" s="17">
        <f t="shared" ref="D5:R5" si="0">SUM(D7:D13)</f>
        <v>923.99999999999989</v>
      </c>
      <c r="E5" s="17">
        <f t="shared" si="0"/>
        <v>1005.9</v>
      </c>
      <c r="F5" s="17">
        <f t="shared" si="0"/>
        <v>1530.2000000000003</v>
      </c>
      <c r="G5" s="17">
        <f t="shared" si="0"/>
        <v>1982.8000000000002</v>
      </c>
      <c r="H5" s="7">
        <f t="shared" si="0"/>
        <v>2646.4640000000004</v>
      </c>
      <c r="I5" s="7">
        <f t="shared" si="0"/>
        <v>3668.9580000000005</v>
      </c>
      <c r="J5" s="7">
        <f t="shared" si="0"/>
        <v>4752.6819999999998</v>
      </c>
      <c r="K5" s="7">
        <f t="shared" si="0"/>
        <v>4388.7253000000001</v>
      </c>
      <c r="L5" s="7">
        <f t="shared" si="0"/>
        <v>4867.4858000000004</v>
      </c>
      <c r="M5" s="7">
        <f t="shared" si="0"/>
        <v>6134.7976999999992</v>
      </c>
      <c r="N5" s="7">
        <f t="shared" si="0"/>
        <v>6671.0000000000009</v>
      </c>
      <c r="O5" s="7">
        <f t="shared" si="0"/>
        <v>6659.2999999999993</v>
      </c>
      <c r="P5" s="7">
        <f t="shared" si="0"/>
        <v>7241.5999999999985</v>
      </c>
      <c r="Q5" s="7">
        <f t="shared" si="0"/>
        <v>8010.8999999999987</v>
      </c>
      <c r="R5" s="7">
        <f t="shared" si="0"/>
        <v>8786.1</v>
      </c>
      <c r="S5" s="1">
        <f t="shared" ref="S5" si="1">SUM(S7:S13)</f>
        <v>9778.9</v>
      </c>
      <c r="T5" s="1">
        <v>10506.3</v>
      </c>
      <c r="U5" s="1">
        <v>11417.8</v>
      </c>
      <c r="V5" s="1">
        <v>10964.412546379999</v>
      </c>
      <c r="W5" s="1">
        <v>13380</v>
      </c>
    </row>
    <row r="6" spans="2:24" ht="27.75" customHeight="1" x14ac:dyDescent="0.35">
      <c r="B6" s="9"/>
      <c r="C6" s="18"/>
      <c r="D6" s="18"/>
      <c r="E6" s="18"/>
      <c r="F6" s="18"/>
      <c r="G6" s="18"/>
      <c r="Q6" s="7"/>
      <c r="S6" s="2"/>
    </row>
    <row r="7" spans="2:24" ht="27.75" customHeight="1" x14ac:dyDescent="0.35">
      <c r="B7" s="9" t="s">
        <v>3</v>
      </c>
      <c r="C7" s="18"/>
      <c r="D7" s="19">
        <v>143</v>
      </c>
      <c r="E7" s="19">
        <v>153</v>
      </c>
      <c r="F7" s="18">
        <v>268.7</v>
      </c>
      <c r="G7" s="18">
        <v>290.7</v>
      </c>
      <c r="H7" s="5">
        <v>386</v>
      </c>
      <c r="I7" s="5">
        <v>526.90000000000009</v>
      </c>
      <c r="J7" s="5">
        <v>1296.3</v>
      </c>
      <c r="K7" s="5">
        <v>1119</v>
      </c>
      <c r="L7" s="5">
        <v>1202.0999999999999</v>
      </c>
      <c r="M7" s="4">
        <v>1551.1</v>
      </c>
      <c r="N7" s="4">
        <v>1764.8000000000002</v>
      </c>
      <c r="O7" s="4">
        <v>1934.2</v>
      </c>
      <c r="P7" s="4">
        <v>1938.8</v>
      </c>
      <c r="Q7" s="5">
        <v>2223.1999999999998</v>
      </c>
      <c r="R7" s="4">
        <v>2414.1</v>
      </c>
      <c r="S7" s="2">
        <v>2918.9</v>
      </c>
      <c r="T7" s="4">
        <v>3247.1</v>
      </c>
      <c r="U7" s="4">
        <v>3482.8</v>
      </c>
      <c r="V7" s="5">
        <v>3326.7350886700001</v>
      </c>
      <c r="W7" s="5">
        <v>3775.7000000000003</v>
      </c>
      <c r="X7" s="20"/>
    </row>
    <row r="8" spans="2:24" ht="27.75" customHeight="1" x14ac:dyDescent="0.35">
      <c r="B8" s="9" t="s">
        <v>4</v>
      </c>
      <c r="C8" s="18"/>
      <c r="D8" s="18">
        <v>82.2</v>
      </c>
      <c r="E8" s="19">
        <v>101.1</v>
      </c>
      <c r="F8" s="18">
        <v>161.6</v>
      </c>
      <c r="G8" s="18">
        <v>210.3</v>
      </c>
      <c r="H8" s="5">
        <v>341.1</v>
      </c>
      <c r="I8" s="5">
        <v>554.6</v>
      </c>
      <c r="J8" s="5">
        <v>592.11900000000003</v>
      </c>
      <c r="K8" s="5">
        <v>517.66570000000002</v>
      </c>
      <c r="L8" s="5">
        <v>575.88609999999994</v>
      </c>
      <c r="M8" s="4">
        <v>832.3</v>
      </c>
      <c r="N8" s="4">
        <v>850.90000000000009</v>
      </c>
      <c r="O8" s="4">
        <v>806.50000000000011</v>
      </c>
      <c r="P8" s="4">
        <v>828.89999999999986</v>
      </c>
      <c r="Q8" s="5">
        <v>1025.2</v>
      </c>
      <c r="R8" s="4">
        <v>1055.9000000000001</v>
      </c>
      <c r="S8" s="2">
        <v>756.6</v>
      </c>
      <c r="T8" s="4">
        <v>736.6</v>
      </c>
      <c r="U8" s="4">
        <v>866.2</v>
      </c>
      <c r="V8" s="5">
        <v>919.44058055999994</v>
      </c>
      <c r="W8" s="5">
        <v>1015.2999999999998</v>
      </c>
    </row>
    <row r="9" spans="2:24" ht="42.75" customHeight="1" x14ac:dyDescent="0.35">
      <c r="B9" s="11" t="s">
        <v>5</v>
      </c>
      <c r="C9" s="18"/>
      <c r="D9" s="18">
        <v>404.6</v>
      </c>
      <c r="E9" s="19">
        <v>406.9</v>
      </c>
      <c r="F9" s="18">
        <f>628.2+33.2</f>
        <v>661.40000000000009</v>
      </c>
      <c r="G9" s="18">
        <v>987.4</v>
      </c>
      <c r="H9" s="5">
        <v>1332.664</v>
      </c>
      <c r="I9" s="5">
        <v>1973.6660000000002</v>
      </c>
      <c r="J9" s="5">
        <v>2068.9880000000003</v>
      </c>
      <c r="K9" s="5">
        <v>2051.7048999999997</v>
      </c>
      <c r="L9" s="5">
        <v>2203.0648000000001</v>
      </c>
      <c r="M9" s="5">
        <v>2784.3607999999995</v>
      </c>
      <c r="N9" s="4">
        <v>3040.3999999999996</v>
      </c>
      <c r="O9" s="4">
        <v>2847.8</v>
      </c>
      <c r="P9" s="4">
        <v>3298.5</v>
      </c>
      <c r="Q9" s="5">
        <v>3505.4</v>
      </c>
      <c r="R9" s="4">
        <v>3286.3999999999996</v>
      </c>
      <c r="S9" s="2">
        <v>4122.5</v>
      </c>
      <c r="T9" s="4">
        <v>4426.8999999999996</v>
      </c>
      <c r="U9" s="4">
        <v>5239</v>
      </c>
      <c r="V9" s="5">
        <v>4837.2334276099991</v>
      </c>
      <c r="W9" s="5">
        <v>6029.4999999999991</v>
      </c>
    </row>
    <row r="10" spans="2:24" ht="27.75" customHeight="1" x14ac:dyDescent="0.35">
      <c r="B10" s="11" t="s">
        <v>6</v>
      </c>
      <c r="C10" s="18"/>
      <c r="D10" s="18">
        <f>86.7+85.8</f>
        <v>172.5</v>
      </c>
      <c r="E10" s="19">
        <f>100.1+93.8</f>
        <v>193.89999999999998</v>
      </c>
      <c r="F10" s="18">
        <f>181.7+31</f>
        <v>212.7</v>
      </c>
      <c r="G10" s="18">
        <v>306.8</v>
      </c>
      <c r="H10" s="5">
        <v>335.6</v>
      </c>
      <c r="I10" s="5">
        <v>428.59199999999998</v>
      </c>
      <c r="J10" s="5">
        <v>518.49400000000003</v>
      </c>
      <c r="K10" s="5">
        <v>443.27959999999996</v>
      </c>
      <c r="L10" s="5">
        <v>560.76670000000001</v>
      </c>
      <c r="M10" s="4">
        <v>615.1</v>
      </c>
      <c r="N10" s="4">
        <v>659.40000000000009</v>
      </c>
      <c r="O10" s="4">
        <v>722.3</v>
      </c>
      <c r="P10" s="4">
        <v>810.2</v>
      </c>
      <c r="Q10" s="5">
        <v>870.7</v>
      </c>
      <c r="R10" s="4">
        <v>1069.5999999999999</v>
      </c>
      <c r="S10" s="2">
        <v>1450.9</v>
      </c>
      <c r="T10" s="4">
        <v>1465.7</v>
      </c>
      <c r="U10" s="4">
        <v>1506.7</v>
      </c>
      <c r="V10" s="5">
        <v>1619.3922997300001</v>
      </c>
      <c r="W10" s="5">
        <v>1868.8</v>
      </c>
    </row>
    <row r="11" spans="2:24" ht="33.75" customHeight="1" x14ac:dyDescent="0.35">
      <c r="B11" s="11" t="s">
        <v>7</v>
      </c>
      <c r="C11" s="18"/>
      <c r="D11" s="18">
        <v>59.1</v>
      </c>
      <c r="E11" s="19">
        <v>80.5</v>
      </c>
      <c r="F11" s="18">
        <v>143.9</v>
      </c>
      <c r="G11" s="18">
        <v>124.2</v>
      </c>
      <c r="H11" s="5">
        <v>132.4</v>
      </c>
      <c r="I11" s="5">
        <v>52</v>
      </c>
      <c r="J11" s="5">
        <v>51.881</v>
      </c>
      <c r="K11" s="5">
        <v>35.894100000000002</v>
      </c>
      <c r="L11" s="5">
        <v>70.400599999999997</v>
      </c>
      <c r="M11" s="5">
        <v>93.136899999999983</v>
      </c>
      <c r="N11" s="4">
        <v>90.1</v>
      </c>
      <c r="O11" s="4">
        <v>89.4</v>
      </c>
      <c r="P11" s="4">
        <v>94.9</v>
      </c>
      <c r="Q11" s="5">
        <v>69.199999999999989</v>
      </c>
      <c r="R11" s="4">
        <v>70.099999999999994</v>
      </c>
      <c r="S11" s="2">
        <v>71.599999999999994</v>
      </c>
      <c r="T11" s="4">
        <v>73.400000000000006</v>
      </c>
      <c r="U11" s="4">
        <v>79.099999999999994</v>
      </c>
      <c r="V11" s="5">
        <v>74.369017009999993</v>
      </c>
      <c r="W11" s="5">
        <v>86.399999999999991</v>
      </c>
      <c r="X11" s="20"/>
    </row>
    <row r="12" spans="2:24" ht="30.75" customHeight="1" x14ac:dyDescent="0.35">
      <c r="B12" s="11" t="s">
        <v>11</v>
      </c>
      <c r="C12" s="18"/>
      <c r="D12" s="18">
        <v>30.8</v>
      </c>
      <c r="E12" s="19">
        <v>70.5</v>
      </c>
      <c r="F12" s="18">
        <v>62</v>
      </c>
      <c r="G12" s="18">
        <v>60.4</v>
      </c>
      <c r="H12" s="5">
        <v>85.9</v>
      </c>
      <c r="I12" s="5">
        <v>107.89999999999999</v>
      </c>
      <c r="J12" s="5">
        <v>131.9</v>
      </c>
      <c r="K12" s="5">
        <v>160.19999999999999</v>
      </c>
      <c r="L12" s="5">
        <v>191.79999999999998</v>
      </c>
      <c r="M12" s="4">
        <v>220.39999999999998</v>
      </c>
      <c r="N12" s="4">
        <v>230.10000000000002</v>
      </c>
      <c r="O12" s="4">
        <v>230.9</v>
      </c>
      <c r="P12" s="4">
        <v>245.9</v>
      </c>
      <c r="Q12" s="5">
        <v>290.2</v>
      </c>
      <c r="R12" s="4">
        <v>363.40000000000003</v>
      </c>
      <c r="S12" s="2">
        <v>394.8</v>
      </c>
      <c r="T12" s="4">
        <v>441.2</v>
      </c>
      <c r="U12" s="4">
        <v>474.3</v>
      </c>
      <c r="V12" s="5">
        <v>433.66592864999996</v>
      </c>
      <c r="W12" s="5">
        <v>510.7</v>
      </c>
    </row>
    <row r="13" spans="2:24" ht="38.25" customHeight="1" x14ac:dyDescent="0.35">
      <c r="B13" s="11" t="s">
        <v>8</v>
      </c>
      <c r="C13" s="18"/>
      <c r="D13" s="18">
        <f>31.8</f>
        <v>31.8</v>
      </c>
      <c r="E13" s="19">
        <v>0</v>
      </c>
      <c r="F13" s="18">
        <v>19.899999999999999</v>
      </c>
      <c r="G13" s="19">
        <v>3</v>
      </c>
      <c r="H13" s="5">
        <v>32.799999999999997</v>
      </c>
      <c r="I13" s="5">
        <v>25.299999999999997</v>
      </c>
      <c r="J13" s="5">
        <v>92.999999999999986</v>
      </c>
      <c r="K13" s="5">
        <v>60.981000000000002</v>
      </c>
      <c r="L13" s="5">
        <v>63.467600000000004</v>
      </c>
      <c r="M13" s="4">
        <v>38.4</v>
      </c>
      <c r="N13" s="4">
        <v>35.300000000000004</v>
      </c>
      <c r="O13" s="4">
        <v>28.200000000000003</v>
      </c>
      <c r="P13" s="4">
        <v>24.4</v>
      </c>
      <c r="Q13" s="5">
        <v>27</v>
      </c>
      <c r="R13" s="4">
        <v>526.6</v>
      </c>
      <c r="S13" s="2">
        <v>63.6</v>
      </c>
      <c r="T13" s="4">
        <v>115.4</v>
      </c>
      <c r="U13" s="4">
        <v>-230.29999999999998</v>
      </c>
      <c r="V13" s="5">
        <v>-246.42379585000003</v>
      </c>
      <c r="W13" s="5">
        <v>93.6</v>
      </c>
    </row>
    <row r="14" spans="2:24" ht="27.75" customHeight="1" x14ac:dyDescent="0.35">
      <c r="B14" s="9"/>
      <c r="C14" s="18"/>
      <c r="D14" s="18"/>
      <c r="E14" s="18"/>
      <c r="F14" s="18"/>
      <c r="G14" s="18"/>
      <c r="H14" s="5"/>
      <c r="I14" s="5"/>
      <c r="J14" s="5"/>
      <c r="K14" s="5"/>
      <c r="L14" s="5"/>
      <c r="S14" s="2"/>
      <c r="V14" s="5"/>
      <c r="W14" s="5"/>
    </row>
    <row r="15" spans="2:24" ht="27.75" customHeight="1" x14ac:dyDescent="0.35">
      <c r="B15" s="11" t="s">
        <v>9</v>
      </c>
      <c r="C15" s="16">
        <v>12</v>
      </c>
      <c r="D15" s="16">
        <v>134.69999999999999</v>
      </c>
      <c r="E15" s="16">
        <v>222.7</v>
      </c>
      <c r="F15" s="16">
        <v>402.2</v>
      </c>
      <c r="G15" s="16">
        <v>428.8</v>
      </c>
      <c r="H15" s="7">
        <v>502.79999999999995</v>
      </c>
      <c r="I15" s="7">
        <v>722.09999999999991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</row>
    <row r="16" spans="2:24" ht="51.75" customHeight="1" x14ac:dyDescent="0.35">
      <c r="B16" s="9"/>
      <c r="C16" s="11"/>
      <c r="D16" s="11"/>
      <c r="E16" s="11"/>
      <c r="F16" s="11"/>
      <c r="G16" s="11"/>
      <c r="H16" s="5"/>
      <c r="I16" s="5"/>
      <c r="J16" s="5"/>
      <c r="K16" s="5"/>
      <c r="L16" s="5"/>
      <c r="S16" s="2"/>
    </row>
    <row r="17" spans="2:23" ht="49.5" customHeight="1" x14ac:dyDescent="0.35">
      <c r="B17" s="12" t="s">
        <v>10</v>
      </c>
      <c r="C17" s="21"/>
      <c r="D17" s="7">
        <f t="shared" ref="D17:P17" si="2">SUM(D5,D15)</f>
        <v>1058.6999999999998</v>
      </c>
      <c r="E17" s="7">
        <f t="shared" si="2"/>
        <v>1228.5999999999999</v>
      </c>
      <c r="F17" s="7">
        <f t="shared" si="2"/>
        <v>1932.4000000000003</v>
      </c>
      <c r="G17" s="7">
        <f t="shared" si="2"/>
        <v>2411.6000000000004</v>
      </c>
      <c r="H17" s="7">
        <f t="shared" si="2"/>
        <v>3149.2640000000001</v>
      </c>
      <c r="I17" s="7">
        <f t="shared" si="2"/>
        <v>4391.0580000000009</v>
      </c>
      <c r="J17" s="7">
        <f t="shared" si="2"/>
        <v>4752.6819999999998</v>
      </c>
      <c r="K17" s="7">
        <f t="shared" si="2"/>
        <v>4388.7253000000001</v>
      </c>
      <c r="L17" s="7">
        <f t="shared" si="2"/>
        <v>4867.4858000000004</v>
      </c>
      <c r="M17" s="7">
        <f t="shared" si="2"/>
        <v>6134.7976999999992</v>
      </c>
      <c r="N17" s="7">
        <f t="shared" si="2"/>
        <v>6671.0000000000009</v>
      </c>
      <c r="O17" s="7">
        <f t="shared" si="2"/>
        <v>6659.2999999999993</v>
      </c>
      <c r="P17" s="7">
        <f t="shared" si="2"/>
        <v>7241.5999999999985</v>
      </c>
      <c r="Q17" s="7">
        <v>8010.9000000000015</v>
      </c>
      <c r="R17" s="8">
        <v>8786.1</v>
      </c>
      <c r="S17" s="1">
        <f t="shared" ref="S17" si="3">SUM(S5,S15)</f>
        <v>9778.9</v>
      </c>
      <c r="T17" s="1">
        <v>10506.299999999997</v>
      </c>
      <c r="U17" s="1">
        <v>11417.8</v>
      </c>
      <c r="V17" s="1">
        <v>10964.412546379999</v>
      </c>
      <c r="W17" s="1">
        <v>13380</v>
      </c>
    </row>
    <row r="18" spans="2:23" ht="27.75" customHeight="1" x14ac:dyDescent="0.35">
      <c r="B18" s="11"/>
      <c r="C18" s="11"/>
      <c r="D18" s="11"/>
      <c r="E18" s="11"/>
      <c r="F18" s="11"/>
      <c r="G18" s="11"/>
    </row>
    <row r="19" spans="2:23" ht="27.75" customHeight="1" x14ac:dyDescent="0.25">
      <c r="B19" s="8"/>
    </row>
    <row r="25" spans="2:23" ht="27.75" customHeight="1" x14ac:dyDescent="0.25">
      <c r="B25" s="1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tinatin.gurtskaia</dc:creator>
  <cp:lastModifiedBy>Kakhaber Sulakvelidze</cp:lastModifiedBy>
  <cp:lastPrinted>2019-08-27T12:29:30Z</cp:lastPrinted>
  <dcterms:created xsi:type="dcterms:W3CDTF">2011-12-28T06:51:29Z</dcterms:created>
  <dcterms:modified xsi:type="dcterms:W3CDTF">2022-01-28T08:40:15Z</dcterms:modified>
</cp:coreProperties>
</file>